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PASSING &amp; PANGKAT GOLONGAN\PENGAJUAN PANGKAT GOLONGAN\CONTOH SKP NON PNS\"/>
    </mc:Choice>
  </mc:AlternateContent>
  <bookViews>
    <workbookView xWindow="480" yWindow="45" windowWidth="11355" windowHeight="8445" tabRatio="364"/>
  </bookViews>
  <sheets>
    <sheet name="PENILAIAN" sheetId="3" r:id="rId1"/>
    <sheet name="PENILAIAN KAMPUS" sheetId="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45" i="3" l="1"/>
  <c r="B44" i="3"/>
  <c r="D40" i="3"/>
  <c r="D39" i="3"/>
  <c r="C9" i="4"/>
  <c r="C5" i="4"/>
  <c r="E3" i="3"/>
  <c r="C11" i="4"/>
  <c r="C32" i="4"/>
  <c r="A28" i="4"/>
  <c r="C23" i="4"/>
  <c r="C29" i="4"/>
  <c r="C28" i="4"/>
  <c r="C39" i="4"/>
  <c r="C38" i="4"/>
  <c r="A34" i="4" l="1"/>
  <c r="A33" i="4"/>
  <c r="D50" i="3" l="1"/>
  <c r="D49" i="3"/>
  <c r="P45" i="3"/>
  <c r="E10" i="3"/>
  <c r="E11" i="3" s="1"/>
  <c r="F8" i="3"/>
  <c r="F7" i="3"/>
  <c r="F6" i="3"/>
  <c r="F5" i="3"/>
  <c r="F4" i="3"/>
  <c r="H3" i="3"/>
  <c r="E12" i="3" l="1"/>
  <c r="H12" i="3" s="1"/>
  <c r="H13" i="3" s="1"/>
  <c r="H14" i="3" s="1"/>
  <c r="F11" i="3"/>
</calcChain>
</file>

<file path=xl/sharedStrings.xml><?xml version="1.0" encoding="utf-8"?>
<sst xmlns="http://schemas.openxmlformats.org/spreadsheetml/2006/main" count="118" uniqueCount="97">
  <si>
    <t xml:space="preserve">     4.</t>
  </si>
  <si>
    <t>UNSUR YANG DINILAI</t>
  </si>
  <si>
    <t>Jumlah</t>
  </si>
  <si>
    <t>6. TANGGAPAN PEJABAT PENILAI</t>
  </si>
  <si>
    <t xml:space="preserve">a. Sasaran Kerja Pegawai (SKP)             </t>
  </si>
  <si>
    <t>x</t>
  </si>
  <si>
    <t xml:space="preserve">    ATAS KEBERATAN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</si>
  <si>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</si>
  <si>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</si>
  <si>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</si>
  <si>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</si>
  <si>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</si>
  <si>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</si>
  <si>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</si>
  <si>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</si>
  <si>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Tanggal, ………………….</t>
  </si>
  <si>
    <t>8. Nilai rata – rata</t>
  </si>
  <si>
    <t>7. KEPUTUSAN ATASAN PEJABAT</t>
  </si>
  <si>
    <t>9. Nilai Perilaku Kerja</t>
  </si>
  <si>
    <t xml:space="preserve">    PENILAI ATAS KEBERATAN</t>
  </si>
  <si>
    <t>NILAI PRESTASI KERJA</t>
  </si>
  <si>
    <t>8.</t>
  </si>
  <si>
    <t>REKOMENDASI</t>
  </si>
  <si>
    <t>PENILAIAN PRESTASI KERJA</t>
  </si>
  <si>
    <t>JANGKA WAKTU PENILAIAN</t>
  </si>
  <si>
    <t>BULAN</t>
  </si>
  <si>
    <t xml:space="preserve">     1.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</si>
  <si>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</si>
  <si>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</si>
  <si>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</si>
  <si>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t>PEJABAT PENILAI</t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</si>
  <si>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</si>
  <si>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</si>
  <si>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</si>
  <si>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 xml:space="preserve">     2.</t>
  </si>
  <si>
    <t>10.</t>
  </si>
  <si>
    <t xml:space="preserve">     3.</t>
  </si>
  <si>
    <t>ATASAN PEJABAT PENILAI</t>
  </si>
  <si>
    <t>DIRJEN DIKTI</t>
  </si>
  <si>
    <t>Universitas Muhammadiyah Yogyakarta</t>
  </si>
  <si>
    <t>Rektor</t>
  </si>
  <si>
    <t>DOSEN TETAP YAYASAN - UMY</t>
  </si>
  <si>
    <t>5. KEBERATAN DARI PEGAWAI</t>
  </si>
  <si>
    <t xml:space="preserve">    YANG DINILAI  (APABILA ADA)</t>
  </si>
  <si>
    <t>PEGAWAI YANG DINILAI</t>
  </si>
  <si>
    <t>LLDIKTI Wil. V Yogyakarta</t>
  </si>
  <si>
    <t>PENILAIAN PRESTASI KERJA AKADEMIK</t>
  </si>
  <si>
    <t>DOSEN NON PNS YANG MELAKSANAKAN TUGAS BELAJAR</t>
  </si>
  <si>
    <t>DOSEN YANG DINILAI</t>
  </si>
  <si>
    <t>a. Nama</t>
  </si>
  <si>
    <t>b. NIK</t>
  </si>
  <si>
    <t>c. Pangkat/Golongan Ruang</t>
  </si>
  <si>
    <t>d. Jabatan/Pekerjaan</t>
  </si>
  <si>
    <t>f. Instansi</t>
  </si>
  <si>
    <t>g. Jangka Waktu Penilaian</t>
  </si>
  <si>
    <t>Penata Tk I, IIId</t>
  </si>
  <si>
    <t>e. Unit Kerja</t>
  </si>
  <si>
    <t>a. Nama Lembaga/Pendidikan Tinggi</t>
  </si>
  <si>
    <t>b. Alamat</t>
  </si>
  <si>
    <t>NILAI PRESTASI KERJA/AKADEMIK</t>
  </si>
  <si>
    <t>INTERVAL PENILAIAN</t>
  </si>
  <si>
    <t>NILAI YANG DIBERIKAN</t>
  </si>
  <si>
    <t>ANGKA</t>
  </si>
  <si>
    <t>SEBUTAN</t>
  </si>
  <si>
    <t>* Sangat Baik</t>
  </si>
  <si>
    <t>* Baik</t>
  </si>
  <si>
    <t>* Cukup</t>
  </si>
  <si>
    <t>* Kurang</t>
  </si>
  <si>
    <t>a.</t>
  </si>
  <si>
    <t>b.</t>
  </si>
  <si>
    <t>c.</t>
  </si>
  <si>
    <t>d.</t>
  </si>
  <si>
    <t>e.</t>
  </si>
  <si>
    <t>91 ke atas     = Amat Baik</t>
  </si>
  <si>
    <t>76-90            = Baik</t>
  </si>
  <si>
    <t>61-75            = Cukup</t>
  </si>
  <si>
    <t>51-60            = Kurang</t>
  </si>
  <si>
    <t>50 ke bawah  = Buruk</t>
  </si>
  <si>
    <t>* Buruk</t>
  </si>
  <si>
    <t>Kaprodi</t>
  </si>
  <si>
    <t>Dosen Yang Dinilai</t>
  </si>
  <si>
    <t>Agus Tri Basuki, S.E., M.Si.</t>
  </si>
  <si>
    <t>19681014199409 143 043</t>
  </si>
  <si>
    <t>Universitas Sebelas Maret Surakarta</t>
  </si>
  <si>
    <t>Surakarta Jawa Tengah</t>
  </si>
  <si>
    <t>Lektor Kepala / Dosen</t>
  </si>
  <si>
    <t>Ilmu Ekonomi Pembangunan FEB</t>
  </si>
  <si>
    <t>Dr. Imamudin Yuliadi, S.E., M.Si.</t>
  </si>
  <si>
    <t>19640723199303 143 022</t>
  </si>
  <si>
    <t>Lektor Kepala / Kaprodi</t>
  </si>
  <si>
    <t>Pembina / IVa</t>
  </si>
  <si>
    <t>Dr. Ir. Gunawan Budiyanto, M.P.</t>
  </si>
  <si>
    <t>19601120198903 1 001</t>
  </si>
  <si>
    <t>2 Januari s/d 31 Desember 2019</t>
  </si>
  <si>
    <t>Diterima tanggal, 31 Oktober 2019</t>
  </si>
  <si>
    <t>Dibuat tanggal, 30 Oktober 2019</t>
  </si>
  <si>
    <t>Diterima tanggal, 30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</si>
</sst>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  <font>
      <sz val="11"/>
      <color rgb="FFFF0000"/>
      <name val="Arial"/>
      <family val="2"/>
    </font>
    <font>
      <b/>
      <sz val="14"/>
      <name val="Arial"/>
      <family val="2"/>
    </font>
    <font>
      <sz val="11"/>
      <color rgb="FF656565"/>
      <name val="Arial"/>
      <family val="2"/>
    </font>
    <font>
      <sz val="10"/>
      <color rgb="FFFF0000"/>
      <name val="Times New Roman"/>
      <family val="1"/>
    </font>
    <font>
      <sz val="2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0" fillId="0" borderId="0" xfId="0" applyBorder="1"/>
    <xf numFmtId="0" fontId="0" fillId="0" borderId="16" xfId="0" applyBorder="1"/>
    <xf numFmtId="0" fontId="5" fillId="2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0" fillId="0" borderId="15" xfId="0" applyBorder="1"/>
    <xf numFmtId="0" fontId="3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0" fillId="0" borderId="0" xfId="0" applyAlignment="1"/>
    <xf numFmtId="0" fontId="6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2" xfId="0" applyBorder="1"/>
    <xf numFmtId="0" fontId="6" fillId="0" borderId="0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4" fillId="0" borderId="0" xfId="0" applyFont="1"/>
    <xf numFmtId="0" fontId="0" fillId="0" borderId="20" xfId="0" applyBorder="1"/>
    <xf numFmtId="0" fontId="2" fillId="0" borderId="9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43" fontId="2" fillId="3" borderId="6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9" fontId="2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Border="1"/>
    <xf numFmtId="0" fontId="1" fillId="0" borderId="16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5" xfId="0" applyFont="1" applyBorder="1"/>
    <xf numFmtId="0" fontId="9" fillId="0" borderId="0" xfId="0" applyFont="1" applyBorder="1" applyAlignment="1">
      <alignment vertical="top"/>
    </xf>
    <xf numFmtId="0" fontId="5" fillId="0" borderId="17" xfId="0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3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9" fillId="0" borderId="15" xfId="0" applyFont="1" applyBorder="1" applyAlignment="1">
      <alignment horizontal="left" indent="1"/>
    </xf>
    <xf numFmtId="0" fontId="10" fillId="0" borderId="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5" fillId="0" borderId="0" xfId="0" applyFont="1" applyBorder="1" applyAlignment="1"/>
    <xf numFmtId="0" fontId="10" fillId="0" borderId="0" xfId="0" applyFont="1" applyBorder="1" applyAlignment="1">
      <alignment vertical="top"/>
    </xf>
    <xf numFmtId="0" fontId="1" fillId="0" borderId="20" xfId="0" applyFont="1" applyBorder="1"/>
    <xf numFmtId="0" fontId="0" fillId="0" borderId="0" xfId="0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6" fillId="0" borderId="3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2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8" fillId="0" borderId="0" xfId="0" applyFont="1"/>
    <xf numFmtId="0" fontId="12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0" xfId="0" applyFont="1"/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/>
    </xf>
    <xf numFmtId="0" fontId="20" fillId="0" borderId="4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25</xdr:row>
      <xdr:rowOff>0</xdr:rowOff>
    </xdr:from>
    <xdr:to>
      <xdr:col>15</xdr:col>
      <xdr:colOff>352425</xdr:colOff>
      <xdr:row>28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7305675"/>
          <a:ext cx="790575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.%20PRODI%20TS/SKP%20&amp;%20SIPKD/SKP%20DPK%20Anita%20Widianti/SKP%20DPK%20-%20ANITA%20WIDIANTI%20(RENCANA%20&amp;%20REALISASI%202014)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P"/>
      <sheetName val="PENGUKURAN"/>
      <sheetName val="PENILAIAN"/>
    </sheetNames>
    <sheetDataSet>
      <sheetData sheetId="0" refreshError="1">
        <row r="4">
          <cell r="C4" t="str">
            <v>Jazaul Ikhsan, ST, MT, Ph.D</v>
          </cell>
        </row>
        <row r="8">
          <cell r="C8" t="str">
            <v>Universitas Muhammadiyah Yogyakarta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43" zoomScaleNormal="100" workbookViewId="0">
      <selection activeCell="L37" sqref="L37:O37"/>
    </sheetView>
  </sheetViews>
  <sheetFormatPr defaultRowHeight="12.75" x14ac:dyDescent="0.2"/>
  <cols>
    <col min="1" max="1" width="5.7109375" customWidth="1"/>
    <col min="2" max="2" width="11.5703125" customWidth="1"/>
    <col min="4" max="4" width="7.28515625" customWidth="1"/>
    <col min="5" max="5" width="8.5703125" customWidth="1"/>
    <col min="6" max="6" width="7.85546875" customWidth="1"/>
    <col min="7" max="7" width="5.28515625" customWidth="1"/>
    <col min="8" max="8" width="10.140625" customWidth="1"/>
    <col min="9" max="9" width="4" customWidth="1"/>
    <col min="10" max="10" width="2.5703125" customWidth="1"/>
    <col min="11" max="11" width="4.85546875" customWidth="1"/>
    <col min="14" max="14" width="9.140625" customWidth="1"/>
    <col min="15" max="15" width="3.140625" style="1" customWidth="1"/>
    <col min="16" max="16" width="9.140625" style="1"/>
    <col min="17" max="17" width="5.85546875" style="1" customWidth="1"/>
    <col min="18" max="18" width="9.140625" style="1"/>
    <col min="19" max="19" width="6.28515625" style="1" customWidth="1"/>
    <col min="20" max="20" width="2.85546875" customWidth="1"/>
  </cols>
  <sheetData>
    <row r="1" spans="1:21" ht="13.5" thickBot="1" x14ac:dyDescent="0.25"/>
    <row r="2" spans="1:21" ht="16.5" thickBot="1" x14ac:dyDescent="0.25">
      <c r="A2" s="121" t="s">
        <v>0</v>
      </c>
      <c r="B2" s="124" t="s">
        <v>1</v>
      </c>
      <c r="C2" s="125"/>
      <c r="D2" s="125"/>
      <c r="E2" s="125"/>
      <c r="F2" s="125"/>
      <c r="G2" s="126"/>
      <c r="H2" s="2" t="s">
        <v>2</v>
      </c>
      <c r="J2" s="129" t="s">
        <v>3</v>
      </c>
      <c r="K2" s="130"/>
      <c r="L2" s="130"/>
      <c r="M2" s="130"/>
      <c r="N2" s="130"/>
      <c r="O2" s="130"/>
      <c r="P2" s="130"/>
      <c r="Q2" s="130"/>
      <c r="R2" s="130"/>
      <c r="S2" s="131"/>
    </row>
    <row r="3" spans="1:21" ht="16.5" customHeight="1" thickBot="1" x14ac:dyDescent="0.25">
      <c r="A3" s="122"/>
      <c r="B3" s="132" t="s">
        <v>4</v>
      </c>
      <c r="C3" s="133"/>
      <c r="D3" s="31"/>
      <c r="E3" s="31">
        <f>'PENILAIAN KAMPUS'!C17</f>
        <v>91</v>
      </c>
      <c r="F3" s="32" t="s">
        <v>5</v>
      </c>
      <c r="G3" s="33">
        <v>0.6</v>
      </c>
      <c r="H3" s="34">
        <f>E3*G3</f>
        <v>54.6</v>
      </c>
      <c r="I3" s="35"/>
      <c r="J3" s="134" t="s">
        <v>6</v>
      </c>
      <c r="K3" s="135"/>
      <c r="L3" s="135"/>
      <c r="M3" s="135"/>
      <c r="N3" s="135"/>
      <c r="O3" s="135"/>
      <c r="P3" s="135"/>
      <c r="Q3" s="135"/>
      <c r="R3" s="135"/>
      <c r="S3" s="136"/>
      <c r="T3" s="35"/>
      <c r="U3" s="35"/>
    </row>
    <row r="4" spans="1:21" ht="30" customHeight="1" thickBot="1" x14ac:dyDescent="0.3">
      <c r="A4" s="122"/>
      <c r="B4" s="137" t="s">
        <v>7</v>
      </c>
      <c r="C4" s="112" t="s">
        <v>8</v>
      </c>
      <c r="D4" s="113"/>
      <c r="E4" s="42">
        <v>91</v>
      </c>
      <c r="F4" s="127" t="str">
        <f>IF(E4&lt;=50,"(Buruk)",IF(E4&lt;=60,"(Sedang)",IF(E4&lt;=75,"(Cukup)",IF(E4&lt;=90.99,"(Baik)","(Sangat Baik)"))))</f>
        <v>(Sangat Baik)</v>
      </c>
      <c r="G4" s="128"/>
      <c r="H4" s="4"/>
      <c r="J4" s="5"/>
      <c r="K4" s="6"/>
      <c r="L4" s="6"/>
      <c r="M4" s="6"/>
      <c r="N4" s="6"/>
      <c r="O4" s="36"/>
      <c r="P4" s="36"/>
      <c r="Q4" s="36"/>
      <c r="R4" s="36"/>
      <c r="S4" s="37"/>
    </row>
    <row r="5" spans="1:21" ht="30" customHeight="1" thickBot="1" x14ac:dyDescent="0.3">
      <c r="A5" s="122"/>
      <c r="B5" s="138"/>
      <c r="C5" s="112" t="s">
        <v>9</v>
      </c>
      <c r="D5" s="113"/>
      <c r="E5" s="42">
        <v>92</v>
      </c>
      <c r="F5" s="127" t="str">
        <f>IF(E5&lt;=50,"(Buruk)",IF(E5&lt;=60,"(Sedang)",IF(E5&lt;=75,"(Cukup)",IF(E5&lt;=90.99,"(Baik)","(Sangat Baik)"))))</f>
        <v>(Sangat Baik)</v>
      </c>
      <c r="G5" s="128"/>
      <c r="H5" s="4"/>
      <c r="J5" s="5"/>
      <c r="K5" s="6"/>
      <c r="L5" s="6"/>
      <c r="M5" s="6"/>
      <c r="N5" s="6"/>
      <c r="O5" s="36"/>
      <c r="P5" s="36"/>
      <c r="Q5" s="36"/>
      <c r="R5" s="36"/>
      <c r="S5" s="37"/>
    </row>
    <row r="6" spans="1:21" ht="30" customHeight="1" thickBot="1" x14ac:dyDescent="0.3">
      <c r="A6" s="122"/>
      <c r="B6" s="138"/>
      <c r="C6" s="112" t="s">
        <v>10</v>
      </c>
      <c r="D6" s="113"/>
      <c r="E6" s="42">
        <v>92</v>
      </c>
      <c r="F6" s="127" t="str">
        <f>IF(E6&lt;=50,"(Buruk)",IF(E6&lt;=60,"(Sedang)",IF(E6&lt;=75,"(Cukup)",IF(E6&lt;=90.99,"(Baik)","(Sangat Baik)"))))</f>
        <v>(Sangat Baik)</v>
      </c>
      <c r="G6" s="128"/>
      <c r="H6" s="4"/>
      <c r="J6" s="5"/>
      <c r="K6" s="6"/>
      <c r="L6" s="6"/>
      <c r="M6" s="6"/>
      <c r="N6" s="6"/>
      <c r="O6" s="36"/>
      <c r="P6" s="36"/>
      <c r="Q6" s="36"/>
      <c r="R6" s="36"/>
      <c r="S6" s="37"/>
    </row>
    <row r="7" spans="1:21" ht="30" customHeight="1" thickBot="1" x14ac:dyDescent="0.3">
      <c r="A7" s="122"/>
      <c r="B7" s="138"/>
      <c r="C7" s="112" t="s">
        <v>11</v>
      </c>
      <c r="D7" s="113"/>
      <c r="E7" s="42">
        <v>90</v>
      </c>
      <c r="F7" s="127" t="str">
        <f>IF(E7&lt;=50,"(Buruk)",IF(E7&lt;=60,"(Sedang)",IF(E7&lt;=75,"(Cukup)",IF(E7&lt;=90.99,"(Baik)","(Sangat Baik)"))))</f>
        <v>(Baik)</v>
      </c>
      <c r="G7" s="128"/>
      <c r="H7" s="4"/>
      <c r="J7" s="5"/>
      <c r="K7" s="6"/>
      <c r="L7" s="6"/>
      <c r="M7" s="6"/>
      <c r="N7" s="6"/>
      <c r="O7" s="36"/>
      <c r="P7" s="36"/>
      <c r="Q7" s="36"/>
      <c r="R7" s="36"/>
      <c r="S7" s="37"/>
    </row>
    <row r="8" spans="1:21" ht="30" customHeight="1" thickBot="1" x14ac:dyDescent="0.3">
      <c r="A8" s="122"/>
      <c r="B8" s="138"/>
      <c r="C8" s="112" t="s">
        <v>12</v>
      </c>
      <c r="D8" s="113"/>
      <c r="E8" s="42">
        <v>91</v>
      </c>
      <c r="F8" s="127" t="str">
        <f>IF(E8&lt;=50,"(Buruk)",IF(E8&lt;=60,"(Sedang)",IF(E8&lt;=75,"(Cukup)",IF(E8&lt;=90.99,"(Baik)","(Sangat Baik)"))))</f>
        <v>(Sangat Baik)</v>
      </c>
      <c r="G8" s="128"/>
      <c r="H8" s="4"/>
      <c r="J8" s="5"/>
      <c r="K8" s="6"/>
      <c r="L8" s="6"/>
      <c r="M8" s="6"/>
      <c r="N8" s="6"/>
      <c r="O8" s="36"/>
      <c r="P8" s="36"/>
      <c r="Q8" s="36"/>
      <c r="R8" s="36"/>
      <c r="S8" s="37"/>
    </row>
    <row r="9" spans="1:21" ht="30" customHeight="1" thickBot="1" x14ac:dyDescent="0.3">
      <c r="A9" s="122"/>
      <c r="B9" s="138"/>
      <c r="C9" s="112" t="s">
        <v>13</v>
      </c>
      <c r="D9" s="113"/>
      <c r="E9" s="8"/>
      <c r="F9" s="114"/>
      <c r="G9" s="115"/>
      <c r="H9" s="4"/>
      <c r="J9" s="5"/>
      <c r="K9" s="6"/>
      <c r="L9" s="6"/>
      <c r="M9" s="6"/>
      <c r="N9" s="6"/>
      <c r="O9" s="36"/>
      <c r="P9" s="36"/>
      <c r="Q9" s="36"/>
      <c r="R9" s="36"/>
      <c r="S9" s="37"/>
    </row>
    <row r="10" spans="1:21" ht="30" customHeight="1" thickBot="1" x14ac:dyDescent="0.3">
      <c r="A10" s="122"/>
      <c r="B10" s="138"/>
      <c r="C10" s="112" t="s">
        <v>14</v>
      </c>
      <c r="D10" s="113"/>
      <c r="E10" s="9">
        <f>SUM(E4:E9)</f>
        <v>456</v>
      </c>
      <c r="F10" s="116"/>
      <c r="G10" s="117"/>
      <c r="H10" s="4"/>
      <c r="J10" s="140" t="s">
        <v>15</v>
      </c>
      <c r="K10" s="141"/>
      <c r="L10" s="141"/>
      <c r="M10" s="141"/>
      <c r="N10" s="141"/>
      <c r="O10" s="141"/>
      <c r="P10" s="141"/>
      <c r="Q10" s="141"/>
      <c r="R10" s="141"/>
      <c r="S10" s="142"/>
    </row>
    <row r="11" spans="1:21" ht="30" customHeight="1" thickBot="1" x14ac:dyDescent="0.3">
      <c r="A11" s="122"/>
      <c r="B11" s="138"/>
      <c r="C11" s="112" t="s">
        <v>16</v>
      </c>
      <c r="D11" s="113"/>
      <c r="E11" s="10">
        <f>IF(E9="-",IF(E9="-",E10/5,E10/5),E10/5)</f>
        <v>91.2</v>
      </c>
      <c r="F11" s="127" t="str">
        <f>IF(E11&lt;=50,"(Buruk)",IF(E11&lt;=60,"(Sedang)",IF(E11&lt;=75,"(Cukup)",IF(E11&lt;=90.99,"(Baik)","(Sangat Baik)"))))</f>
        <v>(Sangat Baik)</v>
      </c>
      <c r="G11" s="128"/>
      <c r="H11" s="4"/>
      <c r="J11" s="129" t="s">
        <v>17</v>
      </c>
      <c r="K11" s="130"/>
      <c r="L11" s="130"/>
      <c r="M11" s="130"/>
      <c r="N11" s="130"/>
      <c r="O11" s="130"/>
      <c r="P11" s="130"/>
      <c r="Q11" s="130"/>
      <c r="R11" s="130"/>
      <c r="S11" s="131"/>
    </row>
    <row r="12" spans="1:21" ht="30" customHeight="1" thickBot="1" x14ac:dyDescent="0.25">
      <c r="A12" s="123"/>
      <c r="B12" s="139"/>
      <c r="C12" s="143" t="s">
        <v>18</v>
      </c>
      <c r="D12" s="144"/>
      <c r="E12" s="11">
        <f>E11</f>
        <v>91.2</v>
      </c>
      <c r="F12" s="30" t="s">
        <v>5</v>
      </c>
      <c r="G12" s="12">
        <v>0.4</v>
      </c>
      <c r="H12" s="3">
        <f>E12*G12</f>
        <v>36.480000000000004</v>
      </c>
      <c r="J12" s="145" t="s">
        <v>19</v>
      </c>
      <c r="K12" s="146"/>
      <c r="L12" s="146"/>
      <c r="M12" s="146"/>
      <c r="N12" s="146"/>
      <c r="O12" s="146"/>
      <c r="P12" s="146"/>
      <c r="Q12" s="146"/>
      <c r="R12" s="146"/>
      <c r="S12" s="147"/>
    </row>
    <row r="13" spans="1:21" ht="30" customHeight="1" thickBot="1" x14ac:dyDescent="0.25">
      <c r="A13" s="118"/>
      <c r="B13" s="119"/>
      <c r="C13" s="119"/>
      <c r="D13" s="119"/>
      <c r="E13" s="119"/>
      <c r="F13" s="119"/>
      <c r="G13" s="120"/>
      <c r="H13" s="13">
        <f>H12+H3</f>
        <v>91.080000000000013</v>
      </c>
      <c r="J13" s="5"/>
      <c r="K13" s="6"/>
      <c r="L13" s="6"/>
      <c r="M13" s="6"/>
      <c r="N13" s="6"/>
      <c r="O13" s="36"/>
      <c r="P13" s="36"/>
      <c r="Q13" s="36"/>
      <c r="R13" s="36"/>
      <c r="S13" s="37"/>
    </row>
    <row r="14" spans="1:21" ht="30" customHeight="1" thickBot="1" x14ac:dyDescent="0.25">
      <c r="A14" s="154" t="s">
        <v>20</v>
      </c>
      <c r="B14" s="155"/>
      <c r="C14" s="155"/>
      <c r="D14" s="155"/>
      <c r="E14" s="155"/>
      <c r="F14" s="155"/>
      <c r="G14" s="155"/>
      <c r="H14" s="43" t="str">
        <f>IF(H13&lt;=50,"(Buruk)",IF(H13&lt;=60,"(Sedang)",IF(H13&lt;=75,"(Cukup)",IF(H13&lt;=90.99,"(Baik)","(Sangat Baik)"))))</f>
        <v>(Sangat Baik)</v>
      </c>
      <c r="I14" s="14"/>
      <c r="J14" s="5"/>
      <c r="K14" s="6"/>
      <c r="L14" s="6"/>
      <c r="M14" s="6"/>
      <c r="N14" s="6"/>
      <c r="O14" s="36"/>
      <c r="P14" s="36"/>
      <c r="Q14" s="36"/>
      <c r="R14" s="36"/>
      <c r="S14" s="37"/>
    </row>
    <row r="15" spans="1:21" ht="30" customHeight="1" x14ac:dyDescent="0.25">
      <c r="A15" s="156" t="s">
        <v>42</v>
      </c>
      <c r="B15" s="157"/>
      <c r="C15" s="157"/>
      <c r="D15" s="157"/>
      <c r="E15" s="157"/>
      <c r="F15" s="157"/>
      <c r="G15" s="157"/>
      <c r="H15" s="158"/>
      <c r="J15" s="5"/>
      <c r="K15" s="6"/>
      <c r="L15" s="6"/>
      <c r="M15" s="6"/>
      <c r="N15" s="6"/>
      <c r="O15" s="36"/>
      <c r="P15" s="36"/>
      <c r="Q15" s="36"/>
      <c r="R15" s="36"/>
      <c r="S15" s="37"/>
    </row>
    <row r="16" spans="1:21" ht="15.75" customHeight="1" x14ac:dyDescent="0.2">
      <c r="A16" s="159" t="s">
        <v>43</v>
      </c>
      <c r="B16" s="160"/>
      <c r="C16" s="160"/>
      <c r="D16" s="160"/>
      <c r="E16" s="160"/>
      <c r="F16" s="160"/>
      <c r="G16" s="160"/>
      <c r="H16" s="161"/>
      <c r="J16" s="5"/>
      <c r="K16" s="6"/>
      <c r="L16" s="6"/>
      <c r="M16" s="6"/>
      <c r="N16" s="6"/>
      <c r="O16" s="36"/>
      <c r="P16" s="36"/>
      <c r="Q16" s="36"/>
      <c r="R16" s="36"/>
      <c r="S16" s="37"/>
    </row>
    <row r="17" spans="1:21" ht="15.75" customHeight="1" x14ac:dyDescent="0.2">
      <c r="A17" s="159"/>
      <c r="B17" s="160"/>
      <c r="C17" s="160"/>
      <c r="D17" s="160"/>
      <c r="E17" s="160"/>
      <c r="F17" s="160"/>
      <c r="G17" s="160"/>
      <c r="H17" s="161"/>
      <c r="J17" s="15"/>
      <c r="K17" s="6"/>
      <c r="L17" s="6"/>
      <c r="M17" s="6"/>
      <c r="N17" s="6"/>
      <c r="O17" s="36"/>
      <c r="P17" s="36"/>
      <c r="Q17" s="36"/>
      <c r="R17" s="36"/>
      <c r="S17" s="37"/>
    </row>
    <row r="18" spans="1:21" ht="15.75" x14ac:dyDescent="0.2">
      <c r="A18" s="159"/>
      <c r="B18" s="160"/>
      <c r="C18" s="160"/>
      <c r="D18" s="160"/>
      <c r="E18" s="160"/>
      <c r="F18" s="160"/>
      <c r="G18" s="160"/>
      <c r="H18" s="161"/>
      <c r="J18" s="16"/>
      <c r="K18" s="6"/>
      <c r="L18" s="6"/>
      <c r="M18" s="6"/>
      <c r="N18" s="6"/>
      <c r="O18" s="36"/>
      <c r="P18" s="36"/>
      <c r="Q18" s="36"/>
      <c r="R18" s="36"/>
      <c r="S18" s="37"/>
    </row>
    <row r="19" spans="1:21" ht="15.75" x14ac:dyDescent="0.2">
      <c r="A19" s="159"/>
      <c r="B19" s="160"/>
      <c r="C19" s="160"/>
      <c r="D19" s="160"/>
      <c r="E19" s="160"/>
      <c r="F19" s="160"/>
      <c r="G19" s="160"/>
      <c r="H19" s="161"/>
      <c r="J19" s="15"/>
      <c r="K19" s="6"/>
      <c r="L19" s="6"/>
      <c r="M19" s="6"/>
      <c r="N19" s="6"/>
      <c r="O19" s="36"/>
      <c r="P19" s="36"/>
      <c r="Q19" s="36"/>
      <c r="R19" s="36"/>
      <c r="S19" s="37"/>
    </row>
    <row r="20" spans="1:21" ht="15.75" x14ac:dyDescent="0.2">
      <c r="A20" s="159"/>
      <c r="B20" s="160"/>
      <c r="C20" s="160"/>
      <c r="D20" s="160"/>
      <c r="E20" s="160"/>
      <c r="F20" s="160"/>
      <c r="G20" s="160"/>
      <c r="H20" s="161"/>
      <c r="J20" s="17"/>
      <c r="K20" s="6"/>
      <c r="L20" s="6"/>
      <c r="M20" s="6"/>
      <c r="N20" s="6"/>
      <c r="O20" s="36"/>
      <c r="P20" s="36"/>
      <c r="Q20" s="36"/>
      <c r="R20" s="36"/>
      <c r="S20" s="37"/>
    </row>
    <row r="21" spans="1:21" ht="15.75" x14ac:dyDescent="0.2">
      <c r="A21" s="159"/>
      <c r="B21" s="160"/>
      <c r="C21" s="160"/>
      <c r="D21" s="160"/>
      <c r="E21" s="160"/>
      <c r="F21" s="160"/>
      <c r="G21" s="160"/>
      <c r="H21" s="161"/>
      <c r="J21" s="17"/>
      <c r="K21" s="6"/>
      <c r="L21" s="6"/>
      <c r="M21" s="6"/>
      <c r="N21" s="6"/>
      <c r="O21" s="36"/>
      <c r="P21" s="36"/>
      <c r="Q21" s="36"/>
      <c r="R21" s="36"/>
      <c r="S21" s="37"/>
    </row>
    <row r="22" spans="1:21" ht="15.75" x14ac:dyDescent="0.25">
      <c r="A22" s="162" t="s">
        <v>15</v>
      </c>
      <c r="B22" s="163"/>
      <c r="C22" s="163"/>
      <c r="D22" s="163"/>
      <c r="E22" s="163"/>
      <c r="F22" s="163"/>
      <c r="G22" s="163"/>
      <c r="H22" s="164"/>
      <c r="I22" s="18"/>
      <c r="J22" s="148" t="s">
        <v>15</v>
      </c>
      <c r="K22" s="149"/>
      <c r="L22" s="149"/>
      <c r="M22" s="149"/>
      <c r="N22" s="149"/>
      <c r="O22" s="149"/>
      <c r="P22" s="149"/>
      <c r="Q22" s="149"/>
      <c r="R22" s="149"/>
      <c r="S22" s="150"/>
    </row>
    <row r="23" spans="1:21" ht="15.75" customHeight="1" thickBot="1" x14ac:dyDescent="0.25">
      <c r="A23" s="151"/>
      <c r="B23" s="152"/>
      <c r="C23" s="152"/>
      <c r="D23" s="152"/>
      <c r="E23" s="152"/>
      <c r="F23" s="152"/>
      <c r="G23" s="152"/>
      <c r="H23" s="153"/>
      <c r="J23" s="19"/>
      <c r="K23" s="20"/>
      <c r="L23" s="20"/>
      <c r="M23" s="20"/>
      <c r="N23" s="20"/>
      <c r="O23" s="38"/>
      <c r="P23" s="38"/>
      <c r="Q23" s="38"/>
      <c r="R23" s="38"/>
      <c r="S23" s="39"/>
    </row>
    <row r="24" spans="1:21" ht="15.75" x14ac:dyDescent="0.2">
      <c r="A24" s="29"/>
      <c r="B24" s="29"/>
      <c r="C24" s="29"/>
      <c r="D24" s="29"/>
      <c r="E24" s="29"/>
      <c r="F24" s="29"/>
      <c r="G24" s="29"/>
      <c r="H24" s="29"/>
      <c r="J24" s="22"/>
      <c r="K24" s="6"/>
      <c r="L24" s="6"/>
      <c r="M24" s="6"/>
      <c r="N24" s="6"/>
      <c r="O24" s="36"/>
      <c r="P24" s="36"/>
      <c r="Q24" s="36"/>
      <c r="R24" s="36"/>
      <c r="S24" s="36"/>
    </row>
    <row r="25" spans="1:21" ht="16.5" thickBot="1" x14ac:dyDescent="0.25">
      <c r="A25" s="29"/>
      <c r="B25" s="29"/>
      <c r="C25" s="29"/>
      <c r="D25" s="29"/>
      <c r="E25" s="29"/>
      <c r="F25" s="29"/>
      <c r="G25" s="29"/>
      <c r="H25" s="29"/>
      <c r="J25" s="22"/>
      <c r="K25" s="6"/>
      <c r="L25" s="6"/>
      <c r="M25" s="6"/>
      <c r="N25" s="6"/>
      <c r="O25" s="36"/>
      <c r="P25" s="36"/>
      <c r="Q25" s="36"/>
      <c r="R25" s="36"/>
      <c r="S25" s="36"/>
    </row>
    <row r="26" spans="1:21" ht="15.75" x14ac:dyDescent="0.25">
      <c r="A26" s="28" t="s">
        <v>21</v>
      </c>
      <c r="B26" s="27" t="s">
        <v>22</v>
      </c>
      <c r="C26" s="23"/>
      <c r="D26" s="23"/>
      <c r="E26" s="23"/>
      <c r="F26" s="23"/>
      <c r="G26" s="23"/>
      <c r="H26" s="24"/>
      <c r="K26" s="22"/>
      <c r="L26" s="6"/>
      <c r="O26"/>
      <c r="T26" s="1"/>
    </row>
    <row r="27" spans="1:21" ht="15" x14ac:dyDescent="0.2">
      <c r="A27" s="15"/>
      <c r="B27" s="6"/>
      <c r="C27" s="6"/>
      <c r="D27" s="6"/>
      <c r="E27" s="6"/>
      <c r="F27" s="6"/>
      <c r="G27" s="6"/>
      <c r="H27" s="7"/>
      <c r="K27" s="22"/>
      <c r="L27" s="6"/>
      <c r="O27"/>
      <c r="T27" s="1"/>
    </row>
    <row r="28" spans="1:21" ht="15" x14ac:dyDescent="0.2">
      <c r="A28" s="15"/>
      <c r="B28" s="6"/>
      <c r="C28" s="6"/>
      <c r="D28" s="6"/>
      <c r="E28" s="6"/>
      <c r="F28" s="6"/>
      <c r="G28" s="6"/>
      <c r="H28" s="7"/>
      <c r="K28" s="22"/>
      <c r="L28" s="6"/>
      <c r="O28"/>
      <c r="T28" s="1"/>
    </row>
    <row r="29" spans="1:21" ht="18.75" x14ac:dyDescent="0.3">
      <c r="A29" s="15"/>
      <c r="B29" s="6"/>
      <c r="C29" s="6"/>
      <c r="D29" s="6"/>
      <c r="E29" s="6"/>
      <c r="F29" s="6"/>
      <c r="G29" s="6"/>
      <c r="H29" s="7"/>
      <c r="I29" s="1"/>
      <c r="J29" s="1"/>
      <c r="K29" s="165" t="s">
        <v>23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"/>
    </row>
    <row r="30" spans="1:21" ht="18.75" x14ac:dyDescent="0.3">
      <c r="A30" s="15"/>
      <c r="B30" s="6"/>
      <c r="C30" s="6"/>
      <c r="D30" s="6"/>
      <c r="E30" s="6"/>
      <c r="F30" s="6"/>
      <c r="G30" s="6"/>
      <c r="H30" s="7"/>
      <c r="I30" s="1"/>
      <c r="J30" s="1"/>
      <c r="K30" s="165" t="s">
        <v>41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"/>
    </row>
    <row r="31" spans="1:21" x14ac:dyDescent="0.2">
      <c r="A31" s="15"/>
      <c r="B31" s="6"/>
      <c r="C31" s="6"/>
      <c r="D31" s="6"/>
      <c r="E31" s="6"/>
      <c r="F31" s="6"/>
      <c r="G31" s="6"/>
      <c r="H31" s="7"/>
      <c r="K31" s="6"/>
      <c r="L31" s="6"/>
      <c r="O31"/>
      <c r="T31" s="1"/>
    </row>
    <row r="32" spans="1:21" ht="15.75" x14ac:dyDescent="0.25">
      <c r="A32" s="15"/>
      <c r="B32" s="6"/>
      <c r="C32" s="6"/>
      <c r="D32" s="6"/>
      <c r="E32" s="6"/>
      <c r="F32" s="6"/>
      <c r="G32" s="6"/>
      <c r="H32" s="7"/>
      <c r="K32" s="48" t="s">
        <v>38</v>
      </c>
      <c r="L32" s="44"/>
      <c r="M32" s="45"/>
      <c r="N32" s="46"/>
      <c r="O32" s="46"/>
      <c r="P32" s="47" t="s">
        <v>24</v>
      </c>
      <c r="Q32" s="25"/>
      <c r="T32" s="1"/>
    </row>
    <row r="33" spans="1:22" ht="16.5" thickBot="1" x14ac:dyDescent="0.3">
      <c r="A33" s="15"/>
      <c r="B33" s="6"/>
      <c r="C33" s="6"/>
      <c r="D33" s="6"/>
      <c r="E33" s="6"/>
      <c r="F33" s="6"/>
      <c r="G33" s="6"/>
      <c r="H33" s="7"/>
      <c r="K33" s="48" t="s">
        <v>45</v>
      </c>
      <c r="L33" s="45"/>
      <c r="M33" s="45"/>
      <c r="N33" s="46"/>
      <c r="O33" s="46"/>
      <c r="P33" s="47" t="s">
        <v>25</v>
      </c>
      <c r="Q33" s="184" t="s">
        <v>93</v>
      </c>
      <c r="R33" s="25"/>
      <c r="T33" s="1"/>
    </row>
    <row r="34" spans="1:22" ht="14.25" x14ac:dyDescent="0.2">
      <c r="A34" s="15"/>
      <c r="B34" s="6"/>
      <c r="C34" s="6"/>
      <c r="D34" s="6"/>
      <c r="E34" s="6"/>
      <c r="F34" s="6"/>
      <c r="G34" s="6"/>
      <c r="H34" s="7"/>
      <c r="I34" s="1"/>
      <c r="J34" s="1"/>
      <c r="K34" s="92" t="s">
        <v>26</v>
      </c>
      <c r="L34" s="95" t="s">
        <v>27</v>
      </c>
      <c r="M34" s="96"/>
      <c r="N34" s="96"/>
      <c r="O34" s="96"/>
      <c r="P34" s="96"/>
      <c r="Q34" s="96"/>
      <c r="R34" s="96"/>
      <c r="S34" s="96"/>
      <c r="T34" s="97"/>
      <c r="U34" s="1"/>
    </row>
    <row r="35" spans="1:22" ht="24.95" customHeight="1" thickBot="1" x14ac:dyDescent="0.25">
      <c r="A35" s="26"/>
      <c r="B35" s="20"/>
      <c r="C35" s="20"/>
      <c r="D35" s="20"/>
      <c r="E35" s="20"/>
      <c r="F35" s="20"/>
      <c r="G35" s="20"/>
      <c r="H35" s="21"/>
      <c r="I35" s="1"/>
      <c r="J35" s="1"/>
      <c r="K35" s="93"/>
      <c r="L35" s="100" t="s">
        <v>28</v>
      </c>
      <c r="M35" s="101"/>
      <c r="N35" s="101"/>
      <c r="O35" s="102"/>
      <c r="P35" s="103" t="s">
        <v>81</v>
      </c>
      <c r="Q35" s="104"/>
      <c r="R35" s="104"/>
      <c r="S35" s="104"/>
      <c r="T35" s="105"/>
      <c r="U35" s="1"/>
    </row>
    <row r="36" spans="1:22" ht="24.95" customHeight="1" x14ac:dyDescent="0.2">
      <c r="A36" s="49"/>
      <c r="B36" s="50"/>
      <c r="C36" s="50"/>
      <c r="D36" s="177">
        <v>9</v>
      </c>
      <c r="E36" s="177" t="s">
        <v>95</v>
      </c>
      <c r="F36" s="50"/>
      <c r="G36" s="50"/>
      <c r="H36" s="51"/>
      <c r="K36" s="93"/>
      <c r="L36" s="100" t="s">
        <v>29</v>
      </c>
      <c r="M36" s="101"/>
      <c r="N36" s="101"/>
      <c r="O36" s="102"/>
      <c r="P36" s="103" t="s">
        <v>82</v>
      </c>
      <c r="Q36" s="104"/>
      <c r="R36" s="104"/>
      <c r="S36" s="104"/>
      <c r="T36" s="105"/>
    </row>
    <row r="37" spans="1:22" ht="24.95" customHeight="1" x14ac:dyDescent="0.2">
      <c r="A37" s="40"/>
      <c r="B37" s="36"/>
      <c r="C37" s="36"/>
      <c r="D37" s="98" t="s">
        <v>30</v>
      </c>
      <c r="E37" s="98"/>
      <c r="F37" s="98"/>
      <c r="G37" s="98"/>
      <c r="H37" s="99"/>
      <c r="K37" s="93"/>
      <c r="L37" s="100" t="s">
        <v>31</v>
      </c>
      <c r="M37" s="101"/>
      <c r="N37" s="101"/>
      <c r="O37" s="102"/>
      <c r="P37" s="103" t="s">
        <v>55</v>
      </c>
      <c r="Q37" s="104"/>
      <c r="R37" s="104"/>
      <c r="S37" s="104"/>
      <c r="T37" s="105"/>
    </row>
    <row r="38" spans="1:22" ht="24.95" customHeight="1" x14ac:dyDescent="0.2">
      <c r="A38" s="40"/>
      <c r="B38" s="36"/>
      <c r="C38" s="36"/>
      <c r="D38" s="36"/>
      <c r="E38" s="36"/>
      <c r="F38" s="36"/>
      <c r="G38" s="36"/>
      <c r="H38" s="37"/>
      <c r="K38" s="93"/>
      <c r="L38" s="100" t="s">
        <v>32</v>
      </c>
      <c r="M38" s="101"/>
      <c r="N38" s="101"/>
      <c r="O38" s="102"/>
      <c r="P38" s="103" t="s">
        <v>85</v>
      </c>
      <c r="Q38" s="104"/>
      <c r="R38" s="104"/>
      <c r="S38" s="104"/>
      <c r="T38" s="105"/>
    </row>
    <row r="39" spans="1:22" ht="24.95" customHeight="1" thickBot="1" x14ac:dyDescent="0.25">
      <c r="A39" s="40"/>
      <c r="B39" s="36"/>
      <c r="C39" s="36"/>
      <c r="D39" s="186" t="str">
        <f>P41</f>
        <v>Dr. Imamudin Yuliadi, S.E., M.Si.</v>
      </c>
      <c r="E39" s="186"/>
      <c r="F39" s="186"/>
      <c r="G39" s="186"/>
      <c r="H39" s="187"/>
      <c r="I39" s="1"/>
      <c r="J39" s="1"/>
      <c r="K39" s="94"/>
      <c r="L39" s="86" t="s">
        <v>33</v>
      </c>
      <c r="M39" s="87"/>
      <c r="N39" s="87"/>
      <c r="O39" s="88"/>
      <c r="P39" s="109" t="s">
        <v>86</v>
      </c>
      <c r="Q39" s="110"/>
      <c r="R39" s="110"/>
      <c r="S39" s="110"/>
      <c r="T39" s="111"/>
      <c r="U39" s="1"/>
    </row>
    <row r="40" spans="1:22" ht="24.95" customHeight="1" x14ac:dyDescent="0.2">
      <c r="A40" s="40"/>
      <c r="B40" s="36"/>
      <c r="C40" s="36"/>
      <c r="D40" s="182" t="str">
        <f>P42</f>
        <v>19640723199303 143 022</v>
      </c>
      <c r="E40" s="182"/>
      <c r="F40" s="182"/>
      <c r="G40" s="182"/>
      <c r="H40" s="183"/>
      <c r="I40" s="1"/>
      <c r="J40" s="1"/>
      <c r="K40" s="92" t="s">
        <v>34</v>
      </c>
      <c r="L40" s="95" t="s">
        <v>30</v>
      </c>
      <c r="M40" s="96"/>
      <c r="N40" s="96"/>
      <c r="O40" s="96"/>
      <c r="P40" s="96"/>
      <c r="Q40" s="96"/>
      <c r="R40" s="96"/>
      <c r="S40" s="96"/>
      <c r="T40" s="97"/>
      <c r="U40" s="1"/>
    </row>
    <row r="41" spans="1:22" ht="24.95" customHeight="1" x14ac:dyDescent="0.2">
      <c r="A41" s="181" t="s">
        <v>35</v>
      </c>
      <c r="B41" s="179" t="s">
        <v>96</v>
      </c>
      <c r="C41" s="36"/>
      <c r="D41" s="53"/>
      <c r="E41" s="53"/>
      <c r="F41" s="53"/>
      <c r="G41" s="53"/>
      <c r="H41" s="54"/>
      <c r="K41" s="93"/>
      <c r="L41" s="100" t="s">
        <v>28</v>
      </c>
      <c r="M41" s="101"/>
      <c r="N41" s="101"/>
      <c r="O41" s="102"/>
      <c r="P41" s="103" t="s">
        <v>87</v>
      </c>
      <c r="Q41" s="104"/>
      <c r="R41" s="104"/>
      <c r="S41" s="104"/>
      <c r="T41" s="105"/>
    </row>
    <row r="42" spans="1:22" ht="24.95" customHeight="1" x14ac:dyDescent="0.2">
      <c r="A42" s="52"/>
      <c r="B42" s="41" t="s">
        <v>44</v>
      </c>
      <c r="C42" s="41"/>
      <c r="D42" s="41"/>
      <c r="E42" s="36"/>
      <c r="F42" s="36"/>
      <c r="G42" s="36"/>
      <c r="H42" s="37"/>
      <c r="K42" s="93"/>
      <c r="L42" s="100" t="s">
        <v>29</v>
      </c>
      <c r="M42" s="101"/>
      <c r="N42" s="101"/>
      <c r="O42" s="102"/>
      <c r="P42" s="103" t="s">
        <v>88</v>
      </c>
      <c r="Q42" s="104"/>
      <c r="R42" s="104"/>
      <c r="S42" s="104"/>
      <c r="T42" s="105"/>
    </row>
    <row r="43" spans="1:22" ht="24.95" customHeight="1" x14ac:dyDescent="0.2">
      <c r="A43" s="40"/>
      <c r="B43" s="55"/>
      <c r="C43" s="56"/>
      <c r="D43" s="56"/>
      <c r="E43" s="36"/>
      <c r="F43" s="36"/>
      <c r="G43" s="36"/>
      <c r="H43" s="37"/>
      <c r="K43" s="93"/>
      <c r="L43" s="100" t="s">
        <v>31</v>
      </c>
      <c r="M43" s="101"/>
      <c r="N43" s="101"/>
      <c r="O43" s="102"/>
      <c r="P43" s="103" t="s">
        <v>90</v>
      </c>
      <c r="Q43" s="104"/>
      <c r="R43" s="104"/>
      <c r="S43" s="104"/>
      <c r="T43" s="105"/>
    </row>
    <row r="44" spans="1:22" ht="24.95" customHeight="1" x14ac:dyDescent="0.2">
      <c r="A44" s="40"/>
      <c r="B44" s="188" t="str">
        <f>P35</f>
        <v>Agus Tri Basuki, S.E., M.Si.</v>
      </c>
      <c r="C44" s="188"/>
      <c r="D44" s="188"/>
      <c r="E44" s="36"/>
      <c r="F44" s="36"/>
      <c r="G44" s="36"/>
      <c r="H44" s="37"/>
      <c r="K44" s="93"/>
      <c r="L44" s="100" t="s">
        <v>32</v>
      </c>
      <c r="M44" s="101"/>
      <c r="N44" s="101"/>
      <c r="O44" s="102"/>
      <c r="P44" s="103" t="s">
        <v>89</v>
      </c>
      <c r="Q44" s="104"/>
      <c r="R44" s="104"/>
      <c r="S44" s="104"/>
      <c r="T44" s="105"/>
    </row>
    <row r="45" spans="1:22" ht="24.95" customHeight="1" thickBot="1" x14ac:dyDescent="0.25">
      <c r="A45" s="40"/>
      <c r="B45" s="185" t="str">
        <f>P36</f>
        <v>19681014199409 143 043</v>
      </c>
      <c r="C45" s="185"/>
      <c r="D45" s="185"/>
      <c r="E45" s="36"/>
      <c r="F45" s="36"/>
      <c r="G45" s="36"/>
      <c r="H45" s="37"/>
      <c r="K45" s="94"/>
      <c r="L45" s="86" t="s">
        <v>33</v>
      </c>
      <c r="M45" s="87"/>
      <c r="N45" s="87"/>
      <c r="O45" s="88"/>
      <c r="P45" s="109" t="str">
        <f>[1]SKP!C8</f>
        <v>Universitas Muhammadiyah Yogyakarta</v>
      </c>
      <c r="Q45" s="110"/>
      <c r="R45" s="110"/>
      <c r="S45" s="110"/>
      <c r="T45" s="111"/>
    </row>
    <row r="46" spans="1:22" ht="24.95" customHeight="1" x14ac:dyDescent="0.2">
      <c r="A46" s="40"/>
      <c r="B46" s="57"/>
      <c r="C46" s="57"/>
      <c r="D46" s="180">
        <v>11</v>
      </c>
      <c r="E46" s="178" t="s">
        <v>94</v>
      </c>
      <c r="F46" s="36"/>
      <c r="G46" s="36"/>
      <c r="H46" s="37"/>
      <c r="K46" s="92" t="s">
        <v>36</v>
      </c>
      <c r="L46" s="95" t="s">
        <v>37</v>
      </c>
      <c r="M46" s="96"/>
      <c r="N46" s="96"/>
      <c r="O46" s="96"/>
      <c r="P46" s="96"/>
      <c r="Q46" s="96"/>
      <c r="R46" s="96"/>
      <c r="S46" s="96"/>
      <c r="T46" s="97"/>
    </row>
    <row r="47" spans="1:22" ht="24.95" customHeight="1" x14ac:dyDescent="0.2">
      <c r="A47" s="40"/>
      <c r="B47" s="58"/>
      <c r="C47" s="58"/>
      <c r="D47" s="98" t="s">
        <v>37</v>
      </c>
      <c r="E47" s="98"/>
      <c r="F47" s="98"/>
      <c r="G47" s="98"/>
      <c r="H47" s="99"/>
      <c r="K47" s="93"/>
      <c r="L47" s="100" t="s">
        <v>28</v>
      </c>
      <c r="M47" s="101"/>
      <c r="N47" s="101"/>
      <c r="O47" s="102"/>
      <c r="P47" s="103" t="s">
        <v>91</v>
      </c>
      <c r="Q47" s="104"/>
      <c r="R47" s="104"/>
      <c r="S47" s="104"/>
      <c r="T47" s="105"/>
    </row>
    <row r="48" spans="1:22" ht="24.95" customHeight="1" x14ac:dyDescent="0.2">
      <c r="A48" s="40"/>
      <c r="B48" s="36"/>
      <c r="C48" s="36"/>
      <c r="D48" s="36"/>
      <c r="E48" s="36"/>
      <c r="F48" s="36"/>
      <c r="G48" s="36"/>
      <c r="H48" s="37"/>
      <c r="K48" s="93"/>
      <c r="L48" s="100" t="s">
        <v>29</v>
      </c>
      <c r="M48" s="101"/>
      <c r="N48" s="101"/>
      <c r="O48" s="102"/>
      <c r="P48" s="103" t="s">
        <v>92</v>
      </c>
      <c r="Q48" s="104"/>
      <c r="R48" s="104"/>
      <c r="S48" s="104"/>
      <c r="T48" s="105"/>
      <c r="V48" s="175"/>
    </row>
    <row r="49" spans="1:20" ht="24.95" customHeight="1" x14ac:dyDescent="0.2">
      <c r="A49" s="40"/>
      <c r="B49" s="36"/>
      <c r="C49" s="36"/>
      <c r="D49" s="186" t="str">
        <f>P47</f>
        <v>Dr. Ir. Gunawan Budiyanto, M.P.</v>
      </c>
      <c r="E49" s="186"/>
      <c r="F49" s="186"/>
      <c r="G49" s="186"/>
      <c r="H49" s="187"/>
      <c r="K49" s="93"/>
      <c r="L49" s="100" t="s">
        <v>31</v>
      </c>
      <c r="M49" s="101"/>
      <c r="N49" s="101"/>
      <c r="O49" s="102"/>
      <c r="P49" s="103" t="s">
        <v>90</v>
      </c>
      <c r="Q49" s="104"/>
      <c r="R49" s="104"/>
      <c r="S49" s="104"/>
      <c r="T49" s="105"/>
    </row>
    <row r="50" spans="1:20" ht="24.95" customHeight="1" x14ac:dyDescent="0.2">
      <c r="A50" s="40"/>
      <c r="B50" s="36"/>
      <c r="C50" s="36"/>
      <c r="D50" s="182" t="str">
        <f>P48</f>
        <v>19601120198903 1 001</v>
      </c>
      <c r="E50" s="182"/>
      <c r="F50" s="182"/>
      <c r="G50" s="182"/>
      <c r="H50" s="183"/>
      <c r="K50" s="93"/>
      <c r="L50" s="100" t="s">
        <v>32</v>
      </c>
      <c r="M50" s="101"/>
      <c r="N50" s="101"/>
      <c r="O50" s="102"/>
      <c r="P50" s="106" t="s">
        <v>40</v>
      </c>
      <c r="Q50" s="107"/>
      <c r="R50" s="107"/>
      <c r="S50" s="107"/>
      <c r="T50" s="108"/>
    </row>
    <row r="51" spans="1:20" ht="24.95" customHeight="1" thickBot="1" x14ac:dyDescent="0.25">
      <c r="A51" s="59"/>
      <c r="B51" s="38"/>
      <c r="C51" s="38"/>
      <c r="D51" s="38"/>
      <c r="E51" s="38"/>
      <c r="F51" s="38"/>
      <c r="G51" s="38"/>
      <c r="H51" s="39"/>
      <c r="K51" s="94"/>
      <c r="L51" s="86" t="s">
        <v>33</v>
      </c>
      <c r="M51" s="87"/>
      <c r="N51" s="87"/>
      <c r="O51" s="88"/>
      <c r="P51" s="89" t="s">
        <v>39</v>
      </c>
      <c r="Q51" s="90"/>
      <c r="R51" s="90"/>
      <c r="S51" s="90"/>
      <c r="T51" s="91"/>
    </row>
    <row r="52" spans="1:20" ht="24.95" customHeight="1" x14ac:dyDescent="0.2"/>
  </sheetData>
  <mergeCells count="84">
    <mergeCell ref="D37:H37"/>
    <mergeCell ref="L43:O43"/>
    <mergeCell ref="P43:T43"/>
    <mergeCell ref="K29:T29"/>
    <mergeCell ref="K34:K39"/>
    <mergeCell ref="L34:T34"/>
    <mergeCell ref="L35:O35"/>
    <mergeCell ref="P35:T35"/>
    <mergeCell ref="K30:T30"/>
    <mergeCell ref="L36:O36"/>
    <mergeCell ref="P36:T36"/>
    <mergeCell ref="L37:O37"/>
    <mergeCell ref="P37:T37"/>
    <mergeCell ref="L38:O38"/>
    <mergeCell ref="P38:T38"/>
    <mergeCell ref="D39:H39"/>
    <mergeCell ref="J11:S11"/>
    <mergeCell ref="C12:D12"/>
    <mergeCell ref="J12:S12"/>
    <mergeCell ref="J22:S22"/>
    <mergeCell ref="A23:H23"/>
    <mergeCell ref="A14:G14"/>
    <mergeCell ref="A15:H15"/>
    <mergeCell ref="A16:H16"/>
    <mergeCell ref="A17:H17"/>
    <mergeCell ref="A18:H18"/>
    <mergeCell ref="A19:H19"/>
    <mergeCell ref="A20:H20"/>
    <mergeCell ref="A21:H21"/>
    <mergeCell ref="A22:H22"/>
    <mergeCell ref="J2:S2"/>
    <mergeCell ref="B3:C3"/>
    <mergeCell ref="J3:S3"/>
    <mergeCell ref="B4:B12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J10:S10"/>
    <mergeCell ref="C11:D11"/>
    <mergeCell ref="C4:D4"/>
    <mergeCell ref="F9:G9"/>
    <mergeCell ref="C10:D10"/>
    <mergeCell ref="F10:G10"/>
    <mergeCell ref="A13:G13"/>
    <mergeCell ref="A2:A12"/>
    <mergeCell ref="B2:G2"/>
    <mergeCell ref="F11:G11"/>
    <mergeCell ref="L39:O39"/>
    <mergeCell ref="P39:T39"/>
    <mergeCell ref="L42:O42"/>
    <mergeCell ref="P42:T42"/>
    <mergeCell ref="K40:K45"/>
    <mergeCell ref="L40:T40"/>
    <mergeCell ref="L41:O41"/>
    <mergeCell ref="P41:T41"/>
    <mergeCell ref="B44:D44"/>
    <mergeCell ref="B45:D45"/>
    <mergeCell ref="L44:O44"/>
    <mergeCell ref="P44:T44"/>
    <mergeCell ref="L45:O45"/>
    <mergeCell ref="P45:T45"/>
    <mergeCell ref="D40:H40"/>
    <mergeCell ref="L51:O51"/>
    <mergeCell ref="P51:T51"/>
    <mergeCell ref="K46:K51"/>
    <mergeCell ref="L46:T46"/>
    <mergeCell ref="D47:H47"/>
    <mergeCell ref="L47:O47"/>
    <mergeCell ref="P47:T47"/>
    <mergeCell ref="D49:H49"/>
    <mergeCell ref="D50:H50"/>
    <mergeCell ref="L48:O48"/>
    <mergeCell ref="P48:T48"/>
    <mergeCell ref="L49:O49"/>
    <mergeCell ref="P49:T49"/>
    <mergeCell ref="L50:O50"/>
    <mergeCell ref="P50:T50"/>
  </mergeCells>
  <pageMargins left="0.44685039399999998" right="0.196850393700787" top="0.44685039399999998" bottom="0.196850393700787" header="0.31496062992126" footer="0.31496062992126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7" workbookViewId="0">
      <selection sqref="A1:D40"/>
    </sheetView>
  </sheetViews>
  <sheetFormatPr defaultRowHeight="12.75" x14ac:dyDescent="0.2"/>
  <cols>
    <col min="1" max="1" width="6.42578125" style="60" customWidth="1"/>
    <col min="2" max="2" width="36.28515625" style="60" customWidth="1"/>
    <col min="3" max="3" width="23" style="60" customWidth="1"/>
    <col min="4" max="4" width="22.85546875" style="60" customWidth="1"/>
    <col min="5" max="16384" width="9.140625" style="60"/>
  </cols>
  <sheetData>
    <row r="1" spans="1:4" s="78" customFormat="1" ht="24.95" customHeight="1" x14ac:dyDescent="0.2">
      <c r="A1" s="166" t="s">
        <v>46</v>
      </c>
      <c r="B1" s="166"/>
      <c r="C1" s="166"/>
      <c r="D1" s="166"/>
    </row>
    <row r="2" spans="1:4" s="78" customFormat="1" ht="24.95" customHeight="1" x14ac:dyDescent="0.2">
      <c r="A2" s="166" t="s">
        <v>47</v>
      </c>
      <c r="B2" s="166"/>
      <c r="C2" s="166"/>
      <c r="D2" s="166"/>
    </row>
    <row r="3" spans="1:4" s="78" customFormat="1" ht="24.95" customHeight="1" x14ac:dyDescent="0.2">
      <c r="A3" s="85"/>
      <c r="B3" s="85"/>
      <c r="C3" s="85"/>
      <c r="D3" s="85"/>
    </row>
    <row r="4" spans="1:4" ht="20.100000000000001" customHeight="1" x14ac:dyDescent="0.2">
      <c r="A4" s="61">
        <v>1</v>
      </c>
      <c r="B4" s="62" t="s">
        <v>48</v>
      </c>
      <c r="C4" s="63"/>
      <c r="D4" s="64"/>
    </row>
    <row r="5" spans="1:4" ht="20.100000000000001" customHeight="1" x14ac:dyDescent="0.2">
      <c r="A5" s="65"/>
      <c r="B5" s="65" t="s">
        <v>49</v>
      </c>
      <c r="C5" s="66" t="str">
        <f>PENILAIAN!P35</f>
        <v>Agus Tri Basuki, S.E., M.Si.</v>
      </c>
      <c r="D5" s="67"/>
    </row>
    <row r="6" spans="1:4" ht="20.100000000000001" customHeight="1" x14ac:dyDescent="0.2">
      <c r="A6" s="65"/>
      <c r="B6" s="65" t="s">
        <v>50</v>
      </c>
      <c r="C6" s="176" t="s">
        <v>82</v>
      </c>
      <c r="D6" s="67"/>
    </row>
    <row r="7" spans="1:4" ht="20.100000000000001" customHeight="1" x14ac:dyDescent="0.2">
      <c r="A7" s="65"/>
      <c r="B7" s="65" t="s">
        <v>51</v>
      </c>
      <c r="C7" s="66" t="s">
        <v>55</v>
      </c>
      <c r="D7" s="67"/>
    </row>
    <row r="8" spans="1:4" ht="20.100000000000001" customHeight="1" x14ac:dyDescent="0.2">
      <c r="A8" s="65"/>
      <c r="B8" s="65" t="s">
        <v>52</v>
      </c>
      <c r="C8" s="66" t="s">
        <v>85</v>
      </c>
      <c r="D8" s="67"/>
    </row>
    <row r="9" spans="1:4" ht="20.100000000000001" customHeight="1" x14ac:dyDescent="0.2">
      <c r="A9" s="65"/>
      <c r="B9" s="65" t="s">
        <v>56</v>
      </c>
      <c r="C9" s="66" t="str">
        <f>PENILAIAN!P39</f>
        <v>Ilmu Ekonomi Pembangunan FEB</v>
      </c>
      <c r="D9" s="67"/>
    </row>
    <row r="10" spans="1:4" ht="20.100000000000001" customHeight="1" x14ac:dyDescent="0.2">
      <c r="A10" s="65"/>
      <c r="B10" s="65" t="s">
        <v>53</v>
      </c>
      <c r="C10" s="66" t="s">
        <v>39</v>
      </c>
      <c r="D10" s="67"/>
    </row>
    <row r="11" spans="1:4" ht="20.100000000000001" customHeight="1" x14ac:dyDescent="0.2">
      <c r="A11" s="68"/>
      <c r="B11" s="68" t="s">
        <v>54</v>
      </c>
      <c r="C11" s="69" t="str">
        <f>PENILAIAN!Q33</f>
        <v>2 Januari s/d 31 Desember 2019</v>
      </c>
      <c r="D11" s="70"/>
    </row>
    <row r="12" spans="1:4" ht="20.100000000000001" customHeight="1" x14ac:dyDescent="0.2">
      <c r="A12" s="61">
        <v>2</v>
      </c>
      <c r="B12" s="62" t="s">
        <v>57</v>
      </c>
      <c r="C12" s="80" t="s">
        <v>83</v>
      </c>
      <c r="D12" s="64"/>
    </row>
    <row r="13" spans="1:4" ht="20.100000000000001" customHeight="1" x14ac:dyDescent="0.2">
      <c r="A13" s="68"/>
      <c r="B13" s="68" t="s">
        <v>58</v>
      </c>
      <c r="C13" s="79" t="s">
        <v>84</v>
      </c>
      <c r="D13" s="70"/>
    </row>
    <row r="14" spans="1:4" ht="20.100000000000001" customHeight="1" x14ac:dyDescent="0.2">
      <c r="A14" s="71">
        <v>3</v>
      </c>
      <c r="B14" s="72" t="s">
        <v>59</v>
      </c>
      <c r="C14" s="73"/>
      <c r="D14" s="74"/>
    </row>
    <row r="15" spans="1:4" ht="20.100000000000001" customHeight="1" x14ac:dyDescent="0.2">
      <c r="A15" s="171" t="s">
        <v>60</v>
      </c>
      <c r="B15" s="172"/>
      <c r="C15" s="169" t="s">
        <v>61</v>
      </c>
      <c r="D15" s="170"/>
    </row>
    <row r="16" spans="1:4" ht="20.100000000000001" customHeight="1" x14ac:dyDescent="0.2">
      <c r="A16" s="173"/>
      <c r="B16" s="174"/>
      <c r="C16" s="71" t="s">
        <v>62</v>
      </c>
      <c r="D16" s="71" t="s">
        <v>63</v>
      </c>
    </row>
    <row r="17" spans="1:4" ht="20.100000000000001" customHeight="1" x14ac:dyDescent="0.2">
      <c r="A17" s="75" t="s">
        <v>68</v>
      </c>
      <c r="B17" s="64" t="s">
        <v>73</v>
      </c>
      <c r="C17" s="189">
        <v>91</v>
      </c>
      <c r="D17" s="62" t="s">
        <v>64</v>
      </c>
    </row>
    <row r="18" spans="1:4" ht="20.100000000000001" customHeight="1" x14ac:dyDescent="0.2">
      <c r="A18" s="76" t="s">
        <v>69</v>
      </c>
      <c r="B18" s="67" t="s">
        <v>74</v>
      </c>
      <c r="C18" s="190"/>
      <c r="D18" s="65" t="s">
        <v>65</v>
      </c>
    </row>
    <row r="19" spans="1:4" ht="20.100000000000001" customHeight="1" x14ac:dyDescent="0.2">
      <c r="A19" s="76" t="s">
        <v>70</v>
      </c>
      <c r="B19" s="67" t="s">
        <v>75</v>
      </c>
      <c r="C19" s="190"/>
      <c r="D19" s="65" t="s">
        <v>66</v>
      </c>
    </row>
    <row r="20" spans="1:4" ht="20.100000000000001" customHeight="1" x14ac:dyDescent="0.2">
      <c r="A20" s="76" t="s">
        <v>71</v>
      </c>
      <c r="B20" s="67" t="s">
        <v>76</v>
      </c>
      <c r="C20" s="190"/>
      <c r="D20" s="65" t="s">
        <v>67</v>
      </c>
    </row>
    <row r="21" spans="1:4" ht="20.100000000000001" customHeight="1" x14ac:dyDescent="0.2">
      <c r="A21" s="77" t="s">
        <v>72</v>
      </c>
      <c r="B21" s="70" t="s">
        <v>77</v>
      </c>
      <c r="C21" s="191"/>
      <c r="D21" s="68" t="s">
        <v>78</v>
      </c>
    </row>
    <row r="22" spans="1:4" ht="15" customHeight="1" x14ac:dyDescent="0.2">
      <c r="A22" s="63"/>
      <c r="B22" s="64"/>
      <c r="C22" s="83"/>
      <c r="D22" s="84"/>
    </row>
    <row r="23" spans="1:4" ht="15" customHeight="1" x14ac:dyDescent="0.2">
      <c r="A23" s="66"/>
      <c r="B23" s="67"/>
      <c r="C23" s="167" t="str">
        <f>PENILAIAN!E36</f>
        <v>Dibuat tanggal, 30 Oktober 2019</v>
      </c>
      <c r="D23" s="168"/>
    </row>
    <row r="24" spans="1:4" ht="12.75" customHeight="1" x14ac:dyDescent="0.2">
      <c r="A24" s="66"/>
      <c r="B24" s="67"/>
      <c r="C24" s="167" t="s">
        <v>79</v>
      </c>
      <c r="D24" s="168"/>
    </row>
    <row r="25" spans="1:4" ht="12.75" customHeight="1" x14ac:dyDescent="0.2">
      <c r="A25" s="66"/>
      <c r="B25" s="67"/>
      <c r="C25" s="66"/>
      <c r="D25" s="67"/>
    </row>
    <row r="26" spans="1:4" ht="12.75" customHeight="1" x14ac:dyDescent="0.2">
      <c r="A26" s="66"/>
      <c r="B26" s="67"/>
      <c r="C26" s="66"/>
      <c r="D26" s="67"/>
    </row>
    <row r="27" spans="1:4" ht="12.75" customHeight="1" x14ac:dyDescent="0.2">
      <c r="A27" s="66"/>
      <c r="B27" s="67"/>
      <c r="C27" s="66"/>
      <c r="D27" s="67"/>
    </row>
    <row r="28" spans="1:4" ht="12.75" customHeight="1" x14ac:dyDescent="0.2">
      <c r="A28" s="167" t="str">
        <f>PENILAIAN!B41</f>
        <v>Diterima tanggal, 30 Oktober 2019</v>
      </c>
      <c r="B28" s="168"/>
      <c r="C28" s="167" t="str">
        <f>PENILAIAN!P41</f>
        <v>Dr. Imamudin Yuliadi, S.E., M.Si.</v>
      </c>
      <c r="D28" s="168"/>
    </row>
    <row r="29" spans="1:4" ht="12.75" customHeight="1" x14ac:dyDescent="0.2">
      <c r="A29" s="167" t="s">
        <v>80</v>
      </c>
      <c r="B29" s="168"/>
      <c r="C29" s="167" t="str">
        <f>PENILAIAN!P42</f>
        <v>19640723199303 143 022</v>
      </c>
      <c r="D29" s="168"/>
    </row>
    <row r="30" spans="1:4" ht="12.75" customHeight="1" x14ac:dyDescent="0.2">
      <c r="A30" s="66"/>
      <c r="B30" s="67"/>
      <c r="C30" s="69"/>
      <c r="D30" s="70"/>
    </row>
    <row r="31" spans="1:4" ht="12.75" customHeight="1" x14ac:dyDescent="0.2">
      <c r="A31" s="66"/>
      <c r="B31" s="67"/>
      <c r="C31" s="63"/>
      <c r="D31" s="64"/>
    </row>
    <row r="32" spans="1:4" ht="12.75" customHeight="1" x14ac:dyDescent="0.2">
      <c r="A32" s="66"/>
      <c r="B32" s="67"/>
      <c r="C32" s="167" t="str">
        <f>PENILAIAN!E46</f>
        <v>Diterima tanggal, 31 Oktober 2019</v>
      </c>
      <c r="D32" s="168"/>
    </row>
    <row r="33" spans="1:4" ht="12.75" customHeight="1" x14ac:dyDescent="0.2">
      <c r="A33" s="167" t="str">
        <f>C5</f>
        <v>Agus Tri Basuki, S.E., M.Si.</v>
      </c>
      <c r="B33" s="168"/>
      <c r="C33" s="167" t="s">
        <v>37</v>
      </c>
      <c r="D33" s="168"/>
    </row>
    <row r="34" spans="1:4" ht="12.75" customHeight="1" x14ac:dyDescent="0.2">
      <c r="A34" s="167" t="str">
        <f>C6</f>
        <v>19681014199409 143 043</v>
      </c>
      <c r="B34" s="168"/>
      <c r="C34" s="66"/>
      <c r="D34" s="67"/>
    </row>
    <row r="35" spans="1:4" ht="12.75" customHeight="1" x14ac:dyDescent="0.2">
      <c r="A35" s="66"/>
      <c r="B35" s="67"/>
      <c r="C35" s="66"/>
      <c r="D35" s="67"/>
    </row>
    <row r="36" spans="1:4" ht="12.75" customHeight="1" x14ac:dyDescent="0.2">
      <c r="A36" s="66"/>
      <c r="B36" s="67"/>
      <c r="C36" s="66"/>
      <c r="D36" s="67"/>
    </row>
    <row r="37" spans="1:4" ht="12.75" customHeight="1" x14ac:dyDescent="0.2">
      <c r="A37" s="66"/>
      <c r="B37" s="67"/>
      <c r="C37" s="167"/>
      <c r="D37" s="168"/>
    </row>
    <row r="38" spans="1:4" ht="12.75" customHeight="1" x14ac:dyDescent="0.2">
      <c r="A38" s="66"/>
      <c r="B38" s="67"/>
      <c r="C38" s="167" t="str">
        <f>PENILAIAN!P47</f>
        <v>Dr. Ir. Gunawan Budiyanto, M.P.</v>
      </c>
      <c r="D38" s="168"/>
    </row>
    <row r="39" spans="1:4" ht="12.75" customHeight="1" x14ac:dyDescent="0.2">
      <c r="A39" s="66"/>
      <c r="B39" s="67"/>
      <c r="C39" s="167" t="str">
        <f>PENILAIAN!P48</f>
        <v>19601120198903 1 001</v>
      </c>
      <c r="D39" s="168"/>
    </row>
    <row r="40" spans="1:4" ht="12.75" customHeight="1" x14ac:dyDescent="0.2">
      <c r="A40" s="69"/>
      <c r="B40" s="70"/>
      <c r="C40" s="81"/>
      <c r="D40" s="82"/>
    </row>
  </sheetData>
  <mergeCells count="18">
    <mergeCell ref="C37:D37"/>
    <mergeCell ref="C38:D38"/>
    <mergeCell ref="C39:D39"/>
    <mergeCell ref="A28:B28"/>
    <mergeCell ref="A29:B29"/>
    <mergeCell ref="A33:B33"/>
    <mergeCell ref="A34:B34"/>
    <mergeCell ref="C33:D33"/>
    <mergeCell ref="A1:D1"/>
    <mergeCell ref="A2:D2"/>
    <mergeCell ref="C28:D28"/>
    <mergeCell ref="C29:D29"/>
    <mergeCell ref="C32:D32"/>
    <mergeCell ref="C24:D24"/>
    <mergeCell ref="C15:D15"/>
    <mergeCell ref="A15:B16"/>
    <mergeCell ref="C23:D23"/>
    <mergeCell ref="C17:C21"/>
  </mergeCells>
  <pageMargins left="0.7" right="0.7" top="0.75" bottom="0.75" header="0.3" footer="0.3"/>
  <pageSetup paperSize="2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PENILAIAN</vt:lpstr>
      <vt:lpstr>PENILAIAN KAMPUS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Acer</cp:lastModifiedBy>
  <cp:lastPrinted>2019-10-30T04:26:23Z</cp:lastPrinted>
  <dcterms:created xsi:type="dcterms:W3CDTF">2010-10-07T03:41:24Z</dcterms:created>
  <dcterms:modified xsi:type="dcterms:W3CDTF">2019-10-30T04:28:19Z</dcterms:modified>
</cp:coreProperties>
</file>